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705907ba530f44e/proj_internos/1. P498 fleximethod4innovation/flexM4I - MAPs/"/>
    </mc:Choice>
  </mc:AlternateContent>
  <xr:revisionPtr revIDLastSave="34" documentId="8_{68BAABE1-7F68-4BA4-8913-E1B70464C5CF}" xr6:coauthVersionLast="47" xr6:coauthVersionMax="47" xr10:uidLastSave="{9F6EA264-4B51-48E0-A602-7EA688F2675B}"/>
  <bookViews>
    <workbookView xWindow="-6315" yWindow="-14730" windowWidth="17400" windowHeight="13875" xr2:uid="{E8E07AF3-E2D4-4CC4-A340-BF5B155D6FB5}"/>
  </bookViews>
  <sheets>
    <sheet name="Instruções" sheetId="7" r:id="rId1"/>
    <sheet name="Visão geral" sheetId="5" r:id="rId2"/>
    <sheet name="checkist de barreiras" sheetId="4" r:id="rId3"/>
    <sheet name="checklist da metodologia" sheetId="1" r:id="rId4"/>
    <sheet name="checklist de práticas" sheetId="3" r:id="rId5"/>
    <sheet name="padrões" sheetId="6" r:id="rId6"/>
  </sheets>
  <definedNames>
    <definedName name="prontidao">padrões!$B$3:$B$8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" l="1"/>
  <c r="E29" i="3"/>
  <c r="E46" i="3"/>
  <c r="E49" i="3"/>
  <c r="E4" i="3"/>
  <c r="E5" i="3"/>
  <c r="E7" i="3"/>
  <c r="D5" i="3"/>
  <c r="D6" i="3"/>
  <c r="E6" i="3" s="1"/>
  <c r="D7" i="3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7" i="3"/>
  <c r="D18" i="3"/>
  <c r="E18" i="3" s="1"/>
  <c r="D20" i="3"/>
  <c r="E20" i="3" s="1"/>
  <c r="D21" i="3"/>
  <c r="E21" i="3" s="1"/>
  <c r="D22" i="3"/>
  <c r="E22" i="3" s="1"/>
  <c r="D23" i="3"/>
  <c r="E23" i="3" s="1"/>
  <c r="D24" i="3"/>
  <c r="E24" i="3" s="1"/>
  <c r="D26" i="3"/>
  <c r="D27" i="3"/>
  <c r="E27" i="3" s="1"/>
  <c r="D28" i="3"/>
  <c r="E28" i="3" s="1"/>
  <c r="D29" i="3"/>
  <c r="D31" i="3"/>
  <c r="D32" i="3"/>
  <c r="E32" i="3" s="1"/>
  <c r="D33" i="3"/>
  <c r="E33" i="3" s="1"/>
  <c r="D35" i="3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6" i="3"/>
  <c r="D47" i="3"/>
  <c r="E47" i="3" s="1"/>
  <c r="D48" i="3"/>
  <c r="E48" i="3" s="1"/>
  <c r="D49" i="3"/>
  <c r="D50" i="3"/>
  <c r="E50" i="3" s="1"/>
  <c r="D51" i="3"/>
  <c r="E51" i="3" s="1"/>
  <c r="D3" i="3"/>
  <c r="D4" i="3"/>
  <c r="D45" i="3" l="1"/>
  <c r="D34" i="3"/>
  <c r="E35" i="3"/>
  <c r="D2" i="3"/>
  <c r="D8" i="3"/>
  <c r="D25" i="3"/>
  <c r="D30" i="3"/>
  <c r="E31" i="3"/>
  <c r="D19" i="3"/>
  <c r="D16" i="3"/>
  <c r="E17" i="3"/>
  <c r="E3" i="3"/>
</calcChain>
</file>

<file path=xl/sharedStrings.xml><?xml version="1.0" encoding="utf-8"?>
<sst xmlns="http://schemas.openxmlformats.org/spreadsheetml/2006/main" count="267" uniqueCount="219">
  <si>
    <t>Entrega</t>
  </si>
  <si>
    <t>Definição de diretrizes de inovação aberta</t>
  </si>
  <si>
    <t>Documento com diretrizes de inovação</t>
  </si>
  <si>
    <t>Criação do time de sponsors</t>
  </si>
  <si>
    <t>Grupo de sponsors formado e ativo</t>
  </si>
  <si>
    <t>Elaboração do plano de ação</t>
  </si>
  <si>
    <t>Plano de ação e estratégia da inovação aberta</t>
  </si>
  <si>
    <t>Desenvolvimento de instrumentos jurídicos e documentos necessários</t>
  </si>
  <si>
    <t>Modelos de instrumentos jurídicos e documentos prontos</t>
  </si>
  <si>
    <t>Organização do processo de seleção de startups</t>
  </si>
  <si>
    <t>Processo de seleção de startups definido e estruturado</t>
  </si>
  <si>
    <t>Edital elaborado e processo de chamada estruturado</t>
  </si>
  <si>
    <t>Análise e seleção inicial de startups</t>
  </si>
  <si>
    <t>Lista de startups selecionadas para apresentação</t>
  </si>
  <si>
    <t>Seleção de parceiro para prospecção externa</t>
  </si>
  <si>
    <t>Parceria estabelecida com canal de prospecção externo</t>
  </si>
  <si>
    <t>Encaminhamento de demandas ao parceiro</t>
  </si>
  <si>
    <t>Demandas encaminhadas ao parceiro</t>
  </si>
  <si>
    <t>Análise de startups prospectadas pelo parceiro</t>
  </si>
  <si>
    <t>Lista de startups selecionadas para avaliação estratégica</t>
  </si>
  <si>
    <t>Seleção para Prova de Conceito (POC)</t>
  </si>
  <si>
    <t>Startups aprovadas para a fase de Prova de Conceito</t>
  </si>
  <si>
    <t>Divulgação das startups selecionadas</t>
  </si>
  <si>
    <t>Startups divulgadas internamente e externamente</t>
  </si>
  <si>
    <t>Formalização do NDA com startups selecionadas</t>
  </si>
  <si>
    <t>NDAs assinados pelas startups selecionadas</t>
  </si>
  <si>
    <t>Elaboração do plano de trabalho</t>
  </si>
  <si>
    <t>Plano de trabalho para desenvolvimento da POC</t>
  </si>
  <si>
    <t>Formalização do acordo de cooperação técnica e financeira</t>
  </si>
  <si>
    <t>Acordo de Cooperação Técnica e Financeira assinado</t>
  </si>
  <si>
    <t>Codesenvolvimento e acompanhamento da Prova de Conceito</t>
  </si>
  <si>
    <t>Prova de Conceito codesenvolvida e documentada</t>
  </si>
  <si>
    <t>Validação da Prova de Conceito</t>
  </si>
  <si>
    <t>Validação final da POC, com indicação para fase piloto ou ajustes no plano de trabalho</t>
  </si>
  <si>
    <t>Elaboração do plano de trabalho para o piloto</t>
  </si>
  <si>
    <t>Plano de trabalho para desenvolvimento do piloto</t>
  </si>
  <si>
    <t>Formalização do acordo de cooperação técnica e financeira para o piloto</t>
  </si>
  <si>
    <t>Codesenvolvimento e acompanhamento do piloto</t>
  </si>
  <si>
    <t>Piloto codesenvolvido e acompanhado</t>
  </si>
  <si>
    <t>Validação do piloto</t>
  </si>
  <si>
    <t>Relatório de avaliação e validação do piloto</t>
  </si>
  <si>
    <t>Elaboração do plano de trabalho para implementação da solução</t>
  </si>
  <si>
    <t>Plano de trabalho para a implementação da solução</t>
  </si>
  <si>
    <t>Treinamento de atores internos e externos</t>
  </si>
  <si>
    <t>Treinamento realizado com todos os atores envolvidos</t>
  </si>
  <si>
    <t>Operacionalização da solução codesenvolvida</t>
  </si>
  <si>
    <t>Solução operacionalizada com indicadores acompanhados</t>
  </si>
  <si>
    <t>Mensuração e avaliação de resultados</t>
  </si>
  <si>
    <t>Relatório de avaliação de resultados com recomendação sobre expansão interna da solução</t>
  </si>
  <si>
    <t>Divulgação do case de inovação internamente</t>
  </si>
  <si>
    <t>Case de inovação e business case divulgados internamente</t>
  </si>
  <si>
    <t>Elaboração do planejamento da expansão</t>
  </si>
  <si>
    <t>Aditivo ao termo de parceria e plano de expansão da solução</t>
  </si>
  <si>
    <t>Acompanhamento da performance e consolidação da solução</t>
  </si>
  <si>
    <t>Solução madura e consolidada em operação</t>
  </si>
  <si>
    <t>Avaliação do processo de conexão com startups</t>
  </si>
  <si>
    <t>Relatório de avaliação do processo de inovação aberta</t>
  </si>
  <si>
    <t>Apresentação de resultados e aprendizados</t>
  </si>
  <si>
    <t>Apresentação consolidada dos resultados e aprendizados do ciclo de inovação aberta</t>
  </si>
  <si>
    <t>Análise de novas oportunidades de aplicação da solução</t>
  </si>
  <si>
    <t>Relatório com novas oportunidades de aplicação da solução identificadas</t>
  </si>
  <si>
    <r>
      <t>Fase/</t>
    </r>
    <r>
      <rPr>
        <sz val="11"/>
        <color theme="1"/>
        <rFont val="Aptos Narrow"/>
        <family val="2"/>
        <scheme val="minor"/>
      </rPr>
      <t>Atividade</t>
    </r>
  </si>
  <si>
    <t>Planejamento</t>
  </si>
  <si>
    <t>Prospecção e Seleção de Startups</t>
  </si>
  <si>
    <t>Desenvolvimento da prova de conceito (POC)</t>
  </si>
  <si>
    <t>Desenvolvimento do projeto piloto</t>
  </si>
  <si>
    <t xml:space="preserve">Contratação da startup para implementação da solução </t>
  </si>
  <si>
    <t>Implementação e Expansão da Solução</t>
  </si>
  <si>
    <t>Plano de trabalho para implementação da solução</t>
  </si>
  <si>
    <t>Atores treinados para implementação e operação da solução</t>
  </si>
  <si>
    <t>Solução operacionalizada com acompanhamento de indicadores</t>
  </si>
  <si>
    <t>Relatório de resultados e decisão sobre expansão interna da solução</t>
  </si>
  <si>
    <t>Avaliação da conexão com startups</t>
  </si>
  <si>
    <t>Portfólio de ações a serem realizadas com startups</t>
  </si>
  <si>
    <t>Identificação e priorização de demandas</t>
  </si>
  <si>
    <t>Organização de edital</t>
  </si>
  <si>
    <t>Lançamento do edital</t>
  </si>
  <si>
    <t>Edital lançado ao público.</t>
  </si>
  <si>
    <t>Categoria</t>
  </si>
  <si>
    <t>Práticas</t>
  </si>
  <si>
    <t>Estratégia e governança para conexão com startups</t>
  </si>
  <si>
    <t>Participação da alta liderança no processo de definições estratégicas de conexão com startups</t>
  </si>
  <si>
    <t>Treinamento da alta liderança</t>
  </si>
  <si>
    <t>Incorporar a inovação aberta com startups no planejamento estratégico</t>
  </si>
  <si>
    <t>Estabelecer governança objetiva e sponsors para inovação aberta com startups</t>
  </si>
  <si>
    <t>Incentivar a liderança a disseminar a cultura de inovação com startups</t>
  </si>
  <si>
    <t>Processos e estrutura para viabilização das conexões</t>
  </si>
  <si>
    <t>Definir e facilitar a adequação a requisitos técnicos, regulatórios e de integração</t>
  </si>
  <si>
    <t>Política de propriedade intelectual</t>
  </si>
  <si>
    <t>Adaptar os processos</t>
  </si>
  <si>
    <t>Definir e otimizar fluxos ágeis para conexão com startups</t>
  </si>
  <si>
    <t>Dimensionar, planejar e definir apoio financeiro e operacional para startups</t>
  </si>
  <si>
    <t>Definir um NDA Startup-Friendly</t>
  </si>
  <si>
    <t>Implementar um processo de onboarding estruturado para startups</t>
  </si>
  <si>
    <t>Interação com o ecossistema de startups</t>
  </si>
  <si>
    <t>Participação ativa e estratégica no ecossistema de inovação</t>
  </si>
  <si>
    <t>Aproveitar parcerias e know-how de programas, hubs e consultorias especializadas</t>
  </si>
  <si>
    <t>Definir ideias, desafios e o portfólio de ações para startups</t>
  </si>
  <si>
    <t>Foco nas necessidades internas e priorização colaborativa</t>
  </si>
  <si>
    <t>Programas de ideias</t>
  </si>
  <si>
    <t>Uso de abordagens diversificadas para identificação de problemas internos</t>
  </si>
  <si>
    <t>Criar um portfólio diversificado</t>
  </si>
  <si>
    <t>Análise de riscos</t>
  </si>
  <si>
    <t>Capacitação e engajamento interno</t>
  </si>
  <si>
    <t>Contratar pessoas com mindset empreendedor</t>
  </si>
  <si>
    <t>Promover capacitação contínua</t>
  </si>
  <si>
    <t>Capacitação e aculturamento interno</t>
  </si>
  <si>
    <t>Envolver e engajar áreas internas para o trabalho com startups</t>
  </si>
  <si>
    <t>Prospecção e seleção de startups</t>
  </si>
  <si>
    <t>Estabelecer critérios de seleção adaptáveis</t>
  </si>
  <si>
    <t>Buscar canais de comunicação adequados ao ecossistema</t>
  </si>
  <si>
    <t>Buscar parceiros para a prospecção de startups</t>
  </si>
  <si>
    <t>Planejamento, execução e acompanhamento de projetos com startups</t>
  </si>
  <si>
    <t>Planejar a execução ágil de projetos com startups</t>
  </si>
  <si>
    <t>Promover a construção conjunta e alinhamento de expectativas com startups</t>
  </si>
  <si>
    <t>Ambiente de testes</t>
  </si>
  <si>
    <t>Negociar propriedade intelectual de forma equilibrada e amigável</t>
  </si>
  <si>
    <t>Garantir acompanhamento contínuo, comunicação eficiente e flexibilidade nos prazos com startups (para a POC e piloto)</t>
  </si>
  <si>
    <t>Formalizar contratos e condições financeiras para startups</t>
  </si>
  <si>
    <t>Planejar e gerenciar a escalabilidade da solução com a startup</t>
  </si>
  <si>
    <t>Analisar riscos em projetos de conexão com startups</t>
  </si>
  <si>
    <t>Análise de operacionalização e viabilidade de resultados (para a implementação)</t>
  </si>
  <si>
    <t>Assegurar agilidade e estrutura na contratação após a prova de conceito</t>
  </si>
  <si>
    <t>Avaliação, aprendizado e melhoria contínua nas conexões</t>
  </si>
  <si>
    <t>Disseminar cases de inovação aberta com startups</t>
  </si>
  <si>
    <t>Valorizar a experiência e aprendizado do ciclo Lean Startup</t>
  </si>
  <si>
    <t>Realizar uma análise ampla da parceria e seus aprendizados</t>
  </si>
  <si>
    <t>Desenvolver indicadores-chave de desempenho (KPIs) para avaliar o impacto estratégico</t>
  </si>
  <si>
    <t>Fortalecer o relacionamento de longo prazo com startups</t>
  </si>
  <si>
    <t>Estabelecer uma estratégia clara de saída para parcerias com startups</t>
  </si>
  <si>
    <t>Barreira</t>
  </si>
  <si>
    <t>Estratégia e Planejamento</t>
  </si>
  <si>
    <t>Ausência de diretrizes estratégicas para inovação aberta com startups.</t>
  </si>
  <si>
    <t>Indefinição ou indisponibilidade de recursos financeiros dedicados à inovação com startups.</t>
  </si>
  <si>
    <t>Ausência de planejamento sistematizado para inovação com startups.</t>
  </si>
  <si>
    <t>Inexistência de KPIs claros para avaliar o impacto e a performance da conexão com startups.</t>
  </si>
  <si>
    <t>Pouco conhecimento de fontes de fomento para financiar iniciativas de inovação.</t>
  </si>
  <si>
    <t>Falta de alinhamento estratégico para integrar startups no core de inovação da empresa.</t>
  </si>
  <si>
    <t>Prospecção e Seleção</t>
  </si>
  <si>
    <t>Incerteza sobre os canais mais adequados para prospectar e conectar-se a startups.</t>
  </si>
  <si>
    <t>Ausência de critérios claros e objetivos para seleção de startups.</t>
  </si>
  <si>
    <t>Baixa busca por soluções alinhadas ao core de inovação da empresa.</t>
  </si>
  <si>
    <t>Baixo conhecimento de canais eficientes para prospectar startups.</t>
  </si>
  <si>
    <t>Dificuldades em encontrar startups qualificadas para resolver problemas específicos.</t>
  </si>
  <si>
    <t>Contratação e Processos</t>
  </si>
  <si>
    <t>Processos corporativos engessados e inadequados para lidar com a agilidade necessária ao trabalhar com startups.</t>
  </si>
  <si>
    <t>Falta de processos de compras adaptados à realidade das startups, como exigências excessivas de documentação e prazos de pagamento inviáveis.</t>
  </si>
  <si>
    <t>Baixa disponibilidade de acordos específicos, documentos e contratos comerciais adequados ao relacionamento com startups.</t>
  </si>
  <si>
    <t>Comunicação ineficiente, tornando as decisões morosas e lentas, que podem impactar no desenvolvimento da conexão com startups, que possuem uma maior velocidade e necessitam de recursos para sobreviverem.</t>
  </si>
  <si>
    <t>Pouco conhecimento das áreas de suporte sobre as peculiaridades das startups (compliance, jurídico, governança, etc.).</t>
  </si>
  <si>
    <t>Ambiente competitivo e explorador criado por corporações, buscando "a melhor solução pelo menor preço". Conectam com muitas startups para resolver o mesmo problema e explora as startups. Com o tempo, a corporação pode ficar conhecida por praticar este tipo de tratamento e, assim, outras startups não se submetem a participar de novas chamadas.</t>
  </si>
  <si>
    <t>As startups temem, no início da relação, que as empresas “roubem” suas ideias para uso interno ou para repassar para outras empresas fornecedoras ou mesmo outras startups.</t>
  </si>
  <si>
    <t>Frustração das startups com a lentidão das corporações na tomada de decisões críticas.</t>
  </si>
  <si>
    <t>Provas de Conceito (POC)</t>
  </si>
  <si>
    <t>Inexistência de pré-requisitos claros para a execução de POCs.</t>
  </si>
  <si>
    <t>Indefinição de termos de compromisso ou acordos de cooperação para POCs.</t>
  </si>
  <si>
    <t>Dificuldades na disponibilização de infraestrutura ou acesso a dados críticos para a execução de POCs.</t>
  </si>
  <si>
    <t>Falta de clareza sobre os recursos e responsabilidades de cada ator envolvido no processo de desenvolvimento.</t>
  </si>
  <si>
    <t>Desalinhamento de expectativas sobre o conceito e os resultados das POCs.</t>
  </si>
  <si>
    <t>Fase de Piloto</t>
  </si>
  <si>
    <t>Falta de compreensão sobre o conceito e o papel da fase de piloto.</t>
  </si>
  <si>
    <t>Baixa adesão das empresas à fase de piloto como etapa do processo de inovação.</t>
  </si>
  <si>
    <t>Indefinição de critérios para validar e executar pilotos em conjunto com startups.</t>
  </si>
  <si>
    <t>Escala</t>
  </si>
  <si>
    <t>Ausência de avaliação do processo completo de desenvolvimento de soluções.</t>
  </si>
  <si>
    <t>Falta de acompanhamento interno na fase de escala.</t>
  </si>
  <si>
    <t>Ausência de plano para escalar soluções desenvolvidas com startups.</t>
  </si>
  <si>
    <t>Falta de divulgação de resultados obtidos e aculturamento interno em relação à inovação aberta.</t>
  </si>
  <si>
    <t>Inexistência de planos de evolução e aprimoramento do relacionamento com startups.</t>
  </si>
  <si>
    <t>Liderança e Cultura</t>
  </si>
  <si>
    <t>Limitações culturais e diferenças de expectativas entre startups e corporações, incluindo resistência a mudanças e conflitos de modelo mental.</t>
  </si>
  <si>
    <t>Mentalidade corporativa que trata startups como fornecedores comuns, ignorando sua fragilidade e características únicas.</t>
  </si>
  <si>
    <t>Baixa adesão da liderança a iniciativas de inovação com startups.</t>
  </si>
  <si>
    <t>Pouco conhecimento da liderança sobre os processos de inovação com startups.</t>
  </si>
  <si>
    <t>Baixa ou nenhuma participação da liderança no ecossistema empreendedor, causando um potencial baixo para conexão com startups.</t>
  </si>
  <si>
    <t>Falta de incentivo à cultura de risco e tolerância ao erro na organização.</t>
  </si>
  <si>
    <t>Poucas diretrizes para retenção de talentos com perfil empreendedor.</t>
  </si>
  <si>
    <t>Falta de ações internas para fomentar um mindset empreendedor, criativo e inovador.</t>
  </si>
  <si>
    <t>Poucas iniciativas para engajamento no ecossistema, como eventos e desafios.</t>
  </si>
  <si>
    <t>Falta de incentivos corporativos para inovação, refletida nos indicadores de desempenho e formas de remuneração das pessoas, o que tem reflexos na conexão com startups.</t>
  </si>
  <si>
    <t>Estrutura e Infraestrutura</t>
  </si>
  <si>
    <t>Dificuldades para disponibilizar infraestrutura adequada para projetos com startups.</t>
  </si>
  <si>
    <t>Falta de ambientes controlados para testes de soluções tecnológicas.</t>
  </si>
  <si>
    <t>Inexistência de listas de requisitos claros para homologação de soluções desenvolvidas por startups.</t>
  </si>
  <si>
    <t>Investimento e Recursos</t>
  </si>
  <si>
    <t>Ausência de investimentos estratégicos voltados para iniciativas de inovação com startups.</t>
  </si>
  <si>
    <t>Poucas ações relacionadas a corporate venture e venture capital, limitando o impacto dessas iniciativas.</t>
  </si>
  <si>
    <t xml:space="preserve">Nível de prontidão </t>
  </si>
  <si>
    <t>Pretedemos aplicar</t>
  </si>
  <si>
    <t>Já experimentamos</t>
  </si>
  <si>
    <t>Controlamos resutlados</t>
  </si>
  <si>
    <t>Aplicamos com sucesso</t>
  </si>
  <si>
    <t>Realizamos melhoria contínua</t>
  </si>
  <si>
    <t>Nível de Prontidão</t>
  </si>
  <si>
    <t>Valor</t>
  </si>
  <si>
    <t>Não realizamos</t>
  </si>
  <si>
    <t>Níveis</t>
  </si>
  <si>
    <t>Instruções para utilização dos checklists</t>
  </si>
  <si>
    <t>Leia o tópico sobre essas barreiras na seção principal sobre conexão com startups na flexM4i.</t>
  </si>
  <si>
    <t>O checklist de barreiras serve para identificar as dificuldades e limitações atuais da empresa que visa implementar o processo de conexão com startups.</t>
  </si>
  <si>
    <t>Esses 3 checklists são materiais da apoio das seções correspondentes da flexM4i (links abaixo)</t>
  </si>
  <si>
    <t>Checklist da metodologia para a conexão com startups</t>
  </si>
  <si>
    <t>Contém somente os títulos das fases, atividades e entregas.</t>
  </si>
  <si>
    <t>Leia as descrições das fases e atividades na seção sobre a metodologia para conexão com startups na flexM4i.</t>
  </si>
  <si>
    <t>Recomendamos que a metodologia seja utilizadas de forma integrada com o checklist das boas práticas</t>
  </si>
  <si>
    <t>Checklist das boas práticas</t>
  </si>
  <si>
    <t>Contém somente os títulos das categorias e das práticas.</t>
  </si>
  <si>
    <t>Alternativas de aplicação deste checklist:</t>
  </si>
  <si>
    <t>1. verificar se a prática está presente na sua empresa ou não</t>
  </si>
  <si>
    <t>2. avaliar o nível de prontidão da sua empresa com relação às práticas</t>
  </si>
  <si>
    <t>Leia as descrições das categorias, das boas práticas e as alternativas de aplicação deste checklist na seção sobre as boas práticas na flexM4i. </t>
  </si>
  <si>
    <t>Este checklist de boas práticas pode ser utilizado de forma independente dos outros dois.</t>
  </si>
  <si>
    <t>Várias práticas são as negações das barreiras.</t>
  </si>
  <si>
    <t>A senha para desbloquear a aba de padrões é “flexM4i”, mas cuidado com essa operação, pois o checklist de boas práticas depende do padrão desta aba.</t>
  </si>
  <si>
    <t>Clique neste link para baixar um pdf desta figura com os links para as seções</t>
  </si>
  <si>
    <t>Estratégia para inovação aberta</t>
  </si>
  <si>
    <t>Checklist de barreiras à conexão com startups</t>
  </si>
  <si>
    <t>A figura abaixo ilustra as três seções relacionadas com a conexão com startups</t>
  </si>
  <si>
    <t>Esta planilha é um exemplo de preenchimento do checklist de prática da planilha MF.MAP0068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</si>
</sst>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3.95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9" fillId="0" borderId="0" xfId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9" fillId="0" borderId="0" xfId="1" applyAlignment="1">
      <alignment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lexmethod4innovation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5838825</xdr:colOff>
      <xdr:row>0</xdr:row>
      <xdr:rowOff>114300</xdr:rowOff>
    </xdr:from>
    <xdr:to>
      <xdr:col>3</xdr:col>
      <xdr:colOff>362437</xdr:colOff>
      <xdr:row>3</xdr:row>
      <xdr:rowOff>72239</xdr:rowOff>
    </xdr:to>
    <xdr:pic>
      <xdr:nvPicPr>
        <xdr:cNvPr id="2" name="Imagem 1" descr="Forma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0E79F-D0E5-DBDD-882E-073BF3178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14300"/>
          <a:ext cx="1886437" cy="596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5</xdr:row>
      <xdr:rowOff>28575</xdr:rowOff>
    </xdr:from>
    <xdr:to>
      <xdr:col>1</xdr:col>
      <xdr:colOff>6138634</xdr:colOff>
      <xdr:row>29</xdr:row>
      <xdr:rowOff>29363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7719B9-6A92-1FCD-1D7C-8CD58C9D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990600"/>
          <a:ext cx="6176734" cy="45727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lexmethod4innovation.com/pratica/praticas-conexao-startups/" TargetMode="External"/><Relationship Id="rId2" Type="http://schemas.openxmlformats.org/officeDocument/2006/relationships/hyperlink" Target="https://flexmethod4innovation.com/pratica/metodologia-conexao-startups/" TargetMode="External"/><Relationship Id="rId1" Type="http://schemas.openxmlformats.org/officeDocument/2006/relationships/hyperlink" Target="https://flexmethod4innovation.com/pratica/conexao-com-startups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lexmethod4innovation.com/wp-content/uploads/2024/11/MF.MAP0068-checklists-conexao-com-startup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lexmethod4innovation.com/wp-content/uploads/2024/11/MF.DOC062-mapa-secoes-conexao-com-startup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0C225-46A2-4174-BEB8-28B24A632595}">
  <dimension ref="B2:B25"/>
  <sheetViews>
    <sheetView tabSelected="1" workbookViewId="0">
      <selection activeCell="E15" sqref="E15"/>
    </sheetView>
  </sheetViews>
  <sheetFormatPr defaultRowHeight="15" x14ac:dyDescent="0.25"/>
  <cols>
    <col min="2" max="2" width="101.28515625" style="10" customWidth="1"/>
  </cols>
  <sheetData>
    <row r="2" spans="2:2" ht="20.25" x14ac:dyDescent="0.3">
      <c r="B2" s="23" t="s">
        <v>197</v>
      </c>
    </row>
    <row r="4" spans="2:2" x14ac:dyDescent="0.25">
      <c r="B4" s="35" t="s">
        <v>218</v>
      </c>
    </row>
    <row r="5" spans="2:2" x14ac:dyDescent="0.25">
      <c r="B5" s="10" t="s">
        <v>200</v>
      </c>
    </row>
    <row r="7" spans="2:2" ht="18" x14ac:dyDescent="0.25">
      <c r="B7" s="21" t="s">
        <v>216</v>
      </c>
    </row>
    <row r="8" spans="2:2" x14ac:dyDescent="0.25">
      <c r="B8" s="31" t="s">
        <v>198</v>
      </c>
    </row>
    <row r="9" spans="2:2" ht="30" x14ac:dyDescent="0.25">
      <c r="B9" s="22" t="s">
        <v>199</v>
      </c>
    </row>
    <row r="11" spans="2:2" ht="18" x14ac:dyDescent="0.25">
      <c r="B11" s="21" t="s">
        <v>201</v>
      </c>
    </row>
    <row r="12" spans="2:2" x14ac:dyDescent="0.25">
      <c r="B12" s="22" t="s">
        <v>202</v>
      </c>
    </row>
    <row r="13" spans="2:2" ht="30" x14ac:dyDescent="0.25">
      <c r="B13" s="31" t="s">
        <v>203</v>
      </c>
    </row>
    <row r="14" spans="2:2" x14ac:dyDescent="0.25">
      <c r="B14" s="22" t="s">
        <v>204</v>
      </c>
    </row>
    <row r="16" spans="2:2" ht="18" x14ac:dyDescent="0.25">
      <c r="B16" s="21" t="s">
        <v>205</v>
      </c>
    </row>
    <row r="17" spans="2:2" x14ac:dyDescent="0.25">
      <c r="B17" s="22" t="s">
        <v>206</v>
      </c>
    </row>
    <row r="18" spans="2:2" x14ac:dyDescent="0.25">
      <c r="B18" s="22" t="s">
        <v>207</v>
      </c>
    </row>
    <row r="19" spans="2:2" x14ac:dyDescent="0.25">
      <c r="B19" s="24" t="s">
        <v>208</v>
      </c>
    </row>
    <row r="20" spans="2:2" x14ac:dyDescent="0.25">
      <c r="B20" s="24" t="s">
        <v>209</v>
      </c>
    </row>
    <row r="21" spans="2:2" ht="30" x14ac:dyDescent="0.25">
      <c r="B21" s="31" t="s">
        <v>210</v>
      </c>
    </row>
    <row r="22" spans="2:2" x14ac:dyDescent="0.25">
      <c r="B22" s="22" t="s">
        <v>211</v>
      </c>
    </row>
    <row r="23" spans="2:2" x14ac:dyDescent="0.25">
      <c r="B23" s="22" t="s">
        <v>212</v>
      </c>
    </row>
    <row r="25" spans="2:2" ht="30" x14ac:dyDescent="0.25">
      <c r="B25" s="25" t="s">
        <v>213</v>
      </c>
    </row>
  </sheetData>
  <hyperlinks>
    <hyperlink ref="B8" r:id="rId1" location="Barreiras_a_conexao_com_startups" xr:uid="{B12074E9-EE1E-4661-B919-D49C1C91FC77}"/>
    <hyperlink ref="B13" r:id="rId2" xr:uid="{B436072A-4984-467E-B595-6078216BA825}"/>
    <hyperlink ref="B21" r:id="rId3" xr:uid="{AB71F2C9-DF1E-4B17-ACE0-E1EBD711BABE}"/>
    <hyperlink ref="B4" r:id="rId4" xr:uid="{51C54F5D-EF26-458E-80A9-8EEB8CC96291}"/>
  </hyperlinks>
  <pageMargins left="0.511811024" right="0.511811024" top="0.78740157499999996" bottom="0.78740157499999996" header="0.31496062000000002" footer="0.31496062000000002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8DD22-EA44-47BE-9C62-F0001A512364}">
  <dimension ref="B2:B3"/>
  <sheetViews>
    <sheetView workbookViewId="0">
      <selection activeCell="E15" sqref="E15"/>
    </sheetView>
  </sheetViews>
  <sheetFormatPr defaultRowHeight="15" x14ac:dyDescent="0.25"/>
  <cols>
    <col min="2" max="2" width="92.42578125" customWidth="1"/>
  </cols>
  <sheetData>
    <row r="2" spans="2:2" ht="15.75" x14ac:dyDescent="0.25">
      <c r="B2" s="32" t="s">
        <v>217</v>
      </c>
    </row>
    <row r="3" spans="2:2" x14ac:dyDescent="0.25">
      <c r="B3" s="33" t="s">
        <v>214</v>
      </c>
    </row>
  </sheetData>
  <hyperlinks>
    <hyperlink ref="B3" r:id="rId1" xr:uid="{5C7CACA5-A50D-4581-85CC-F61E21EB711A}"/>
  </hyperlinks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3FD1-4009-4BAF-ACEA-CAD47A76C510}">
  <sheetPr>
    <outlinePr summaryBelow="0"/>
  </sheetPr>
  <dimension ref="A1:B57"/>
  <sheetViews>
    <sheetView showGridLines="0" showRowColHeaders="0" workbookViewId="0">
      <pane ySplit="1" topLeftCell="A2" activePane="bottomLeft" state="frozen"/>
      <selection pane="bottomLeft" activeCell="D15" sqref="D15"/>
    </sheetView>
  </sheetViews>
  <sheetFormatPr defaultRowHeight="15" outlineLevelRow="1" x14ac:dyDescent="0.25"/>
  <cols>
    <col min="1" max="1" width="28.140625" customWidth="1"/>
    <col min="2" max="2" width="83" customWidth="1"/>
  </cols>
  <sheetData>
    <row r="1" spans="1:2" x14ac:dyDescent="0.25">
      <c r="A1" s="1" t="s">
        <v>78</v>
      </c>
      <c r="B1" s="1" t="s">
        <v>130</v>
      </c>
    </row>
    <row r="2" spans="1:2" x14ac:dyDescent="0.25">
      <c r="A2" s="2" t="s">
        <v>131</v>
      </c>
      <c r="B2" s="11"/>
    </row>
    <row r="3" spans="1:2" outlineLevel="1" x14ac:dyDescent="0.25">
      <c r="A3" s="26"/>
      <c r="B3" s="5" t="s">
        <v>132</v>
      </c>
    </row>
    <row r="4" spans="1:2" ht="30" outlineLevel="1" x14ac:dyDescent="0.25">
      <c r="A4" s="27"/>
      <c r="B4" s="5" t="s">
        <v>133</v>
      </c>
    </row>
    <row r="5" spans="1:2" outlineLevel="1" x14ac:dyDescent="0.25">
      <c r="A5" s="27"/>
      <c r="B5" s="5" t="s">
        <v>134</v>
      </c>
    </row>
    <row r="6" spans="1:2" ht="30" outlineLevel="1" x14ac:dyDescent="0.25">
      <c r="A6" s="27"/>
      <c r="B6" s="5" t="s">
        <v>135</v>
      </c>
    </row>
    <row r="7" spans="1:2" outlineLevel="1" x14ac:dyDescent="0.25">
      <c r="A7" s="27"/>
      <c r="B7" s="5" t="s">
        <v>136</v>
      </c>
    </row>
    <row r="8" spans="1:2" outlineLevel="1" x14ac:dyDescent="0.25">
      <c r="A8" s="28"/>
      <c r="B8" s="5" t="s">
        <v>137</v>
      </c>
    </row>
    <row r="9" spans="1:2" x14ac:dyDescent="0.25">
      <c r="A9" s="29" t="s">
        <v>138</v>
      </c>
      <c r="B9" s="11"/>
    </row>
    <row r="10" spans="1:2" outlineLevel="1" x14ac:dyDescent="0.25">
      <c r="A10" s="30"/>
      <c r="B10" s="5" t="s">
        <v>139</v>
      </c>
    </row>
    <row r="11" spans="1:2" outlineLevel="1" x14ac:dyDescent="0.25">
      <c r="A11" s="27"/>
      <c r="B11" s="5" t="s">
        <v>140</v>
      </c>
    </row>
    <row r="12" spans="1:2" outlineLevel="1" x14ac:dyDescent="0.25">
      <c r="A12" s="27"/>
      <c r="B12" s="5" t="s">
        <v>141</v>
      </c>
    </row>
    <row r="13" spans="1:2" outlineLevel="1" x14ac:dyDescent="0.25">
      <c r="A13" s="27"/>
      <c r="B13" s="5" t="s">
        <v>142</v>
      </c>
    </row>
    <row r="14" spans="1:2" outlineLevel="1" x14ac:dyDescent="0.25">
      <c r="A14" s="28"/>
      <c r="B14" s="5" t="s">
        <v>143</v>
      </c>
    </row>
    <row r="15" spans="1:2" x14ac:dyDescent="0.25">
      <c r="A15" s="29" t="s">
        <v>144</v>
      </c>
      <c r="B15" s="11"/>
    </row>
    <row r="16" spans="1:2" ht="30" outlineLevel="1" x14ac:dyDescent="0.25">
      <c r="A16" s="30"/>
      <c r="B16" s="5" t="s">
        <v>145</v>
      </c>
    </row>
    <row r="17" spans="1:2" ht="30" outlineLevel="1" x14ac:dyDescent="0.25">
      <c r="A17" s="27"/>
      <c r="B17" s="5" t="s">
        <v>146</v>
      </c>
    </row>
    <row r="18" spans="1:2" ht="30" outlineLevel="1" x14ac:dyDescent="0.25">
      <c r="A18" s="27"/>
      <c r="B18" s="5" t="s">
        <v>147</v>
      </c>
    </row>
    <row r="19" spans="1:2" ht="45" outlineLevel="1" x14ac:dyDescent="0.25">
      <c r="A19" s="27"/>
      <c r="B19" s="5" t="s">
        <v>148</v>
      </c>
    </row>
    <row r="20" spans="1:2" ht="30" outlineLevel="1" x14ac:dyDescent="0.25">
      <c r="A20" s="27"/>
      <c r="B20" s="5" t="s">
        <v>149</v>
      </c>
    </row>
    <row r="21" spans="1:2" ht="75" outlineLevel="1" x14ac:dyDescent="0.25">
      <c r="A21" s="27"/>
      <c r="B21" s="5" t="s">
        <v>150</v>
      </c>
    </row>
    <row r="22" spans="1:2" ht="30" outlineLevel="1" x14ac:dyDescent="0.25">
      <c r="A22" s="27"/>
      <c r="B22" s="5" t="s">
        <v>151</v>
      </c>
    </row>
    <row r="23" spans="1:2" outlineLevel="1" x14ac:dyDescent="0.25">
      <c r="A23" s="28"/>
      <c r="B23" s="5" t="s">
        <v>152</v>
      </c>
    </row>
    <row r="24" spans="1:2" x14ac:dyDescent="0.25">
      <c r="A24" s="29" t="s">
        <v>153</v>
      </c>
      <c r="B24" s="11"/>
    </row>
    <row r="25" spans="1:2" outlineLevel="1" x14ac:dyDescent="0.25">
      <c r="A25" s="30"/>
      <c r="B25" s="5" t="s">
        <v>154</v>
      </c>
    </row>
    <row r="26" spans="1:2" outlineLevel="1" x14ac:dyDescent="0.25">
      <c r="A26" s="27"/>
      <c r="B26" s="5" t="s">
        <v>155</v>
      </c>
    </row>
    <row r="27" spans="1:2" ht="30" outlineLevel="1" x14ac:dyDescent="0.25">
      <c r="A27" s="27"/>
      <c r="B27" s="5" t="s">
        <v>156</v>
      </c>
    </row>
    <row r="28" spans="1:2" ht="30" outlineLevel="1" x14ac:dyDescent="0.25">
      <c r="A28" s="27"/>
      <c r="B28" s="5" t="s">
        <v>157</v>
      </c>
    </row>
    <row r="29" spans="1:2" outlineLevel="1" x14ac:dyDescent="0.25">
      <c r="A29" s="28"/>
      <c r="B29" s="5" t="s">
        <v>158</v>
      </c>
    </row>
    <row r="30" spans="1:2" x14ac:dyDescent="0.25">
      <c r="A30" s="29" t="s">
        <v>159</v>
      </c>
      <c r="B30" s="11"/>
    </row>
    <row r="31" spans="1:2" outlineLevel="1" x14ac:dyDescent="0.25">
      <c r="A31" s="30"/>
      <c r="B31" s="5" t="s">
        <v>160</v>
      </c>
    </row>
    <row r="32" spans="1:2" outlineLevel="1" x14ac:dyDescent="0.25">
      <c r="A32" s="27"/>
      <c r="B32" s="5" t="s">
        <v>161</v>
      </c>
    </row>
    <row r="33" spans="1:2" outlineLevel="1" x14ac:dyDescent="0.25">
      <c r="A33" s="28"/>
      <c r="B33" s="5" t="s">
        <v>162</v>
      </c>
    </row>
    <row r="34" spans="1:2" x14ac:dyDescent="0.25">
      <c r="A34" s="29" t="s">
        <v>163</v>
      </c>
      <c r="B34" s="11"/>
    </row>
    <row r="35" spans="1:2" outlineLevel="1" x14ac:dyDescent="0.25">
      <c r="A35" s="30"/>
      <c r="B35" s="5" t="s">
        <v>164</v>
      </c>
    </row>
    <row r="36" spans="1:2" outlineLevel="1" x14ac:dyDescent="0.25">
      <c r="A36" s="27"/>
      <c r="B36" s="5" t="s">
        <v>165</v>
      </c>
    </row>
    <row r="37" spans="1:2" outlineLevel="1" x14ac:dyDescent="0.25">
      <c r="A37" s="27"/>
      <c r="B37" s="5" t="s">
        <v>166</v>
      </c>
    </row>
    <row r="38" spans="1:2" ht="30" outlineLevel="1" x14ac:dyDescent="0.25">
      <c r="A38" s="27"/>
      <c r="B38" s="5" t="s">
        <v>167</v>
      </c>
    </row>
    <row r="39" spans="1:2" outlineLevel="1" x14ac:dyDescent="0.25">
      <c r="A39" s="28"/>
      <c r="B39" s="5" t="s">
        <v>168</v>
      </c>
    </row>
    <row r="40" spans="1:2" x14ac:dyDescent="0.25">
      <c r="A40" s="29" t="s">
        <v>169</v>
      </c>
      <c r="B40" s="11"/>
    </row>
    <row r="41" spans="1:2" ht="30" outlineLevel="1" x14ac:dyDescent="0.25">
      <c r="A41" s="30"/>
      <c r="B41" s="5" t="s">
        <v>170</v>
      </c>
    </row>
    <row r="42" spans="1:2" ht="30" outlineLevel="1" x14ac:dyDescent="0.25">
      <c r="A42" s="27"/>
      <c r="B42" s="5" t="s">
        <v>171</v>
      </c>
    </row>
    <row r="43" spans="1:2" outlineLevel="1" x14ac:dyDescent="0.25">
      <c r="A43" s="27"/>
      <c r="B43" s="5" t="s">
        <v>172</v>
      </c>
    </row>
    <row r="44" spans="1:2" outlineLevel="1" x14ac:dyDescent="0.25">
      <c r="A44" s="27"/>
      <c r="B44" s="5" t="s">
        <v>173</v>
      </c>
    </row>
    <row r="45" spans="1:2" ht="30" outlineLevel="1" x14ac:dyDescent="0.25">
      <c r="A45" s="27"/>
      <c r="B45" s="5" t="s">
        <v>174</v>
      </c>
    </row>
    <row r="46" spans="1:2" outlineLevel="1" x14ac:dyDescent="0.25">
      <c r="A46" s="27"/>
      <c r="B46" s="5" t="s">
        <v>175</v>
      </c>
    </row>
    <row r="47" spans="1:2" outlineLevel="1" x14ac:dyDescent="0.25">
      <c r="A47" s="27"/>
      <c r="B47" s="5" t="s">
        <v>176</v>
      </c>
    </row>
    <row r="48" spans="1:2" outlineLevel="1" x14ac:dyDescent="0.25">
      <c r="A48" s="27"/>
      <c r="B48" s="5" t="s">
        <v>177</v>
      </c>
    </row>
    <row r="49" spans="1:2" outlineLevel="1" x14ac:dyDescent="0.25">
      <c r="A49" s="27"/>
      <c r="B49" s="5" t="s">
        <v>178</v>
      </c>
    </row>
    <row r="50" spans="1:2" ht="30" outlineLevel="1" x14ac:dyDescent="0.25">
      <c r="A50" s="28"/>
      <c r="B50" s="5" t="s">
        <v>179</v>
      </c>
    </row>
    <row r="51" spans="1:2" x14ac:dyDescent="0.25">
      <c r="A51" s="29" t="s">
        <v>180</v>
      </c>
      <c r="B51" s="11"/>
    </row>
    <row r="52" spans="1:2" outlineLevel="1" x14ac:dyDescent="0.25">
      <c r="A52" s="30"/>
      <c r="B52" s="5" t="s">
        <v>181</v>
      </c>
    </row>
    <row r="53" spans="1:2" outlineLevel="1" x14ac:dyDescent="0.25">
      <c r="A53" s="27"/>
      <c r="B53" s="5" t="s">
        <v>182</v>
      </c>
    </row>
    <row r="54" spans="1:2" ht="30" outlineLevel="1" x14ac:dyDescent="0.25">
      <c r="A54" s="28"/>
      <c r="B54" s="5" t="s">
        <v>183</v>
      </c>
    </row>
    <row r="55" spans="1:2" x14ac:dyDescent="0.25">
      <c r="A55" s="29" t="s">
        <v>184</v>
      </c>
      <c r="B55" s="11"/>
    </row>
    <row r="56" spans="1:2" ht="30" outlineLevel="1" x14ac:dyDescent="0.25">
      <c r="A56" s="30"/>
      <c r="B56" s="5" t="s">
        <v>185</v>
      </c>
    </row>
    <row r="57" spans="1:2" ht="30" outlineLevel="1" x14ac:dyDescent="0.25">
      <c r="A57" s="27"/>
      <c r="B57" s="5" t="s">
        <v>186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935E-F7DC-425A-BC51-ED9C9DC3D4C2}">
  <sheetPr>
    <outlinePr summaryBelow="0"/>
  </sheetPr>
  <dimension ref="A1:B46"/>
  <sheetViews>
    <sheetView showGridLines="0" showRowColHeaders="0" workbookViewId="0">
      <pane ySplit="1" topLeftCell="A2" activePane="bottomLeft" state="frozen"/>
      <selection pane="bottomLeft" activeCell="A2" sqref="A2"/>
    </sheetView>
  </sheetViews>
  <sheetFormatPr defaultRowHeight="15" outlineLevelRow="1" x14ac:dyDescent="0.25"/>
  <cols>
    <col min="1" max="1" width="57.5703125" customWidth="1"/>
    <col min="2" max="2" width="55.140625" style="7" customWidth="1"/>
  </cols>
  <sheetData>
    <row r="1" spans="1:2" x14ac:dyDescent="0.25">
      <c r="A1" s="1" t="s">
        <v>61</v>
      </c>
      <c r="B1" s="1" t="s">
        <v>0</v>
      </c>
    </row>
    <row r="2" spans="1:2" ht="18.75" x14ac:dyDescent="0.25">
      <c r="A2" s="8" t="s">
        <v>215</v>
      </c>
      <c r="B2" s="3"/>
    </row>
    <row r="3" spans="1:2" outlineLevel="1" x14ac:dyDescent="0.25">
      <c r="A3" s="4" t="s">
        <v>1</v>
      </c>
      <c r="B3" s="6" t="s">
        <v>2</v>
      </c>
    </row>
    <row r="4" spans="1:2" outlineLevel="1" x14ac:dyDescent="0.25">
      <c r="A4" s="4" t="s">
        <v>3</v>
      </c>
      <c r="B4" s="6" t="s">
        <v>4</v>
      </c>
    </row>
    <row r="5" spans="1:2" ht="18.75" x14ac:dyDescent="0.25">
      <c r="A5" s="8" t="s">
        <v>62</v>
      </c>
      <c r="B5" s="6"/>
    </row>
    <row r="6" spans="1:2" outlineLevel="1" x14ac:dyDescent="0.25">
      <c r="A6" s="4" t="s">
        <v>5</v>
      </c>
      <c r="B6" s="6" t="s">
        <v>6</v>
      </c>
    </row>
    <row r="7" spans="1:2" ht="30" outlineLevel="1" x14ac:dyDescent="0.25">
      <c r="A7" s="4" t="s">
        <v>7</v>
      </c>
      <c r="B7" s="6" t="s">
        <v>8</v>
      </c>
    </row>
    <row r="8" spans="1:2" outlineLevel="1" x14ac:dyDescent="0.25">
      <c r="A8" s="4" t="s">
        <v>74</v>
      </c>
      <c r="B8" s="6" t="s">
        <v>73</v>
      </c>
    </row>
    <row r="9" spans="1:2" outlineLevel="1" x14ac:dyDescent="0.25">
      <c r="A9" s="4" t="s">
        <v>9</v>
      </c>
      <c r="B9" s="6" t="s">
        <v>10</v>
      </c>
    </row>
    <row r="10" spans="1:2" ht="18.75" x14ac:dyDescent="0.25">
      <c r="A10" s="8" t="s">
        <v>63</v>
      </c>
      <c r="B10" s="6"/>
    </row>
    <row r="11" spans="1:2" outlineLevel="1" x14ac:dyDescent="0.25">
      <c r="A11" s="4" t="s">
        <v>75</v>
      </c>
      <c r="B11" s="6" t="s">
        <v>11</v>
      </c>
    </row>
    <row r="12" spans="1:2" outlineLevel="1" x14ac:dyDescent="0.25">
      <c r="A12" s="4" t="s">
        <v>76</v>
      </c>
      <c r="B12" s="6" t="s">
        <v>77</v>
      </c>
    </row>
    <row r="13" spans="1:2" outlineLevel="1" x14ac:dyDescent="0.25">
      <c r="A13" s="4" t="s">
        <v>12</v>
      </c>
      <c r="B13" s="6" t="s">
        <v>13</v>
      </c>
    </row>
    <row r="14" spans="1:2" outlineLevel="1" x14ac:dyDescent="0.25">
      <c r="A14" s="4" t="s">
        <v>14</v>
      </c>
      <c r="B14" s="6" t="s">
        <v>15</v>
      </c>
    </row>
    <row r="15" spans="1:2" outlineLevel="1" x14ac:dyDescent="0.25">
      <c r="A15" s="4" t="s">
        <v>16</v>
      </c>
      <c r="B15" s="6" t="s">
        <v>17</v>
      </c>
    </row>
    <row r="16" spans="1:2" outlineLevel="1" x14ac:dyDescent="0.25">
      <c r="A16" s="4" t="s">
        <v>18</v>
      </c>
      <c r="B16" s="6" t="s">
        <v>19</v>
      </c>
    </row>
    <row r="17" spans="1:2" outlineLevel="1" x14ac:dyDescent="0.25">
      <c r="A17" s="4" t="s">
        <v>20</v>
      </c>
      <c r="B17" s="6" t="s">
        <v>21</v>
      </c>
    </row>
    <row r="18" spans="1:2" outlineLevel="1" x14ac:dyDescent="0.25">
      <c r="A18" s="4" t="s">
        <v>22</v>
      </c>
      <c r="B18" s="6" t="s">
        <v>23</v>
      </c>
    </row>
    <row r="19" spans="1:2" outlineLevel="1" x14ac:dyDescent="0.25">
      <c r="A19" s="4" t="s">
        <v>24</v>
      </c>
      <c r="B19" s="6" t="s">
        <v>25</v>
      </c>
    </row>
    <row r="20" spans="1:2" ht="18.75" x14ac:dyDescent="0.25">
      <c r="A20" s="8" t="s">
        <v>64</v>
      </c>
      <c r="B20" s="6"/>
    </row>
    <row r="21" spans="1:2" outlineLevel="1" x14ac:dyDescent="0.25">
      <c r="A21" s="4" t="s">
        <v>26</v>
      </c>
      <c r="B21" s="6" t="s">
        <v>27</v>
      </c>
    </row>
    <row r="22" spans="1:2" outlineLevel="1" x14ac:dyDescent="0.25">
      <c r="A22" s="4" t="s">
        <v>28</v>
      </c>
      <c r="B22" s="6" t="s">
        <v>29</v>
      </c>
    </row>
    <row r="23" spans="1:2" ht="30" outlineLevel="1" x14ac:dyDescent="0.25">
      <c r="A23" s="4" t="s">
        <v>30</v>
      </c>
      <c r="B23" s="6" t="s">
        <v>31</v>
      </c>
    </row>
    <row r="24" spans="1:2" ht="30" outlineLevel="1" x14ac:dyDescent="0.25">
      <c r="A24" s="4" t="s">
        <v>32</v>
      </c>
      <c r="B24" s="6" t="s">
        <v>33</v>
      </c>
    </row>
    <row r="25" spans="1:2" ht="18.75" x14ac:dyDescent="0.25">
      <c r="A25" s="8" t="s">
        <v>65</v>
      </c>
      <c r="B25" s="6"/>
    </row>
    <row r="26" spans="1:2" outlineLevel="1" x14ac:dyDescent="0.25">
      <c r="A26" s="4" t="s">
        <v>34</v>
      </c>
      <c r="B26" s="6" t="s">
        <v>35</v>
      </c>
    </row>
    <row r="27" spans="1:2" ht="30" outlineLevel="1" x14ac:dyDescent="0.25">
      <c r="A27" s="4" t="s">
        <v>36</v>
      </c>
      <c r="B27" s="6" t="s">
        <v>29</v>
      </c>
    </row>
    <row r="28" spans="1:2" outlineLevel="1" x14ac:dyDescent="0.25">
      <c r="A28" s="4" t="s">
        <v>37</v>
      </c>
      <c r="B28" s="6" t="s">
        <v>38</v>
      </c>
    </row>
    <row r="29" spans="1:2" outlineLevel="1" x14ac:dyDescent="0.25">
      <c r="A29" s="4" t="s">
        <v>39</v>
      </c>
      <c r="B29" s="6" t="s">
        <v>40</v>
      </c>
    </row>
    <row r="30" spans="1:2" ht="42" x14ac:dyDescent="0.25">
      <c r="A30" s="9" t="s">
        <v>66</v>
      </c>
      <c r="B30" s="6"/>
    </row>
    <row r="31" spans="1:2" ht="30" outlineLevel="1" x14ac:dyDescent="0.25">
      <c r="A31" s="4" t="s">
        <v>41</v>
      </c>
      <c r="B31" s="6" t="s">
        <v>42</v>
      </c>
    </row>
    <row r="32" spans="1:2" outlineLevel="1" x14ac:dyDescent="0.25">
      <c r="A32" s="4" t="s">
        <v>43</v>
      </c>
      <c r="B32" s="6" t="s">
        <v>44</v>
      </c>
    </row>
    <row r="33" spans="1:2" ht="30" outlineLevel="1" x14ac:dyDescent="0.25">
      <c r="A33" s="4" t="s">
        <v>45</v>
      </c>
      <c r="B33" s="6" t="s">
        <v>46</v>
      </c>
    </row>
    <row r="34" spans="1:2" ht="30" outlineLevel="1" x14ac:dyDescent="0.25">
      <c r="A34" s="4" t="s">
        <v>47</v>
      </c>
      <c r="B34" s="6" t="s">
        <v>48</v>
      </c>
    </row>
    <row r="35" spans="1:2" ht="21" x14ac:dyDescent="0.25">
      <c r="A35" s="9" t="s">
        <v>67</v>
      </c>
      <c r="B35" s="6"/>
    </row>
    <row r="36" spans="1:2" ht="30" outlineLevel="1" x14ac:dyDescent="0.25">
      <c r="A36" s="4" t="s">
        <v>41</v>
      </c>
      <c r="B36" s="6" t="s">
        <v>68</v>
      </c>
    </row>
    <row r="37" spans="1:2" ht="30" outlineLevel="1" x14ac:dyDescent="0.25">
      <c r="A37" s="4" t="s">
        <v>43</v>
      </c>
      <c r="B37" s="6" t="s">
        <v>69</v>
      </c>
    </row>
    <row r="38" spans="1:2" ht="30" outlineLevel="1" x14ac:dyDescent="0.25">
      <c r="A38" s="4" t="s">
        <v>45</v>
      </c>
      <c r="B38" s="6" t="s">
        <v>70</v>
      </c>
    </row>
    <row r="39" spans="1:2" ht="30" outlineLevel="1" x14ac:dyDescent="0.25">
      <c r="A39" s="4" t="s">
        <v>47</v>
      </c>
      <c r="B39" s="6" t="s">
        <v>71</v>
      </c>
    </row>
    <row r="40" spans="1:2" outlineLevel="1" x14ac:dyDescent="0.25">
      <c r="A40" s="4" t="s">
        <v>49</v>
      </c>
      <c r="B40" s="6" t="s">
        <v>50</v>
      </c>
    </row>
    <row r="41" spans="1:2" ht="30" outlineLevel="1" x14ac:dyDescent="0.25">
      <c r="A41" s="4" t="s">
        <v>51</v>
      </c>
      <c r="B41" s="6" t="s">
        <v>52</v>
      </c>
    </row>
    <row r="42" spans="1:2" outlineLevel="1" x14ac:dyDescent="0.25">
      <c r="A42" s="4" t="s">
        <v>53</v>
      </c>
      <c r="B42" s="6" t="s">
        <v>54</v>
      </c>
    </row>
    <row r="43" spans="1:2" ht="21" x14ac:dyDescent="0.25">
      <c r="A43" s="9" t="s">
        <v>72</v>
      </c>
      <c r="B43" s="6"/>
    </row>
    <row r="44" spans="1:2" outlineLevel="1" x14ac:dyDescent="0.25">
      <c r="A44" s="4" t="s">
        <v>55</v>
      </c>
      <c r="B44" s="6" t="s">
        <v>56</v>
      </c>
    </row>
    <row r="45" spans="1:2" ht="30" outlineLevel="1" x14ac:dyDescent="0.25">
      <c r="A45" s="4" t="s">
        <v>57</v>
      </c>
      <c r="B45" s="6" t="s">
        <v>58</v>
      </c>
    </row>
    <row r="46" spans="1:2" ht="30" outlineLevel="1" x14ac:dyDescent="0.25">
      <c r="A46" s="4" t="s">
        <v>59</v>
      </c>
      <c r="B46" s="6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0E8-8DF9-4521-971C-1D8CAEB11A25}">
  <sheetPr>
    <outlinePr summaryBelow="0"/>
  </sheetPr>
  <dimension ref="A1:E51"/>
  <sheetViews>
    <sheetView showGridLines="0" showRowColHeaders="0" zoomScaleNormal="100" workbookViewId="0">
      <pane ySplit="1" topLeftCell="A15" activePane="bottomLeft" state="frozen"/>
      <selection pane="bottomLeft" activeCell="J29" sqref="J29"/>
    </sheetView>
  </sheetViews>
  <sheetFormatPr defaultRowHeight="15" outlineLevelRow="1" x14ac:dyDescent="0.25"/>
  <cols>
    <col min="1" max="1" width="45.28515625" style="10" customWidth="1"/>
    <col min="2" max="2" width="63.28515625" customWidth="1"/>
    <col min="3" max="3" width="18.7109375" style="10" customWidth="1"/>
    <col min="4" max="4" width="19.42578125" style="16" customWidth="1"/>
    <col min="5" max="5" width="26.28515625" style="15" customWidth="1"/>
  </cols>
  <sheetData>
    <row r="1" spans="1:5" ht="15.75" thickBot="1" x14ac:dyDescent="0.3">
      <c r="A1" s="1" t="s">
        <v>78</v>
      </c>
      <c r="B1" s="1" t="s">
        <v>79</v>
      </c>
      <c r="C1" s="1" t="s">
        <v>193</v>
      </c>
      <c r="D1" s="14" t="s">
        <v>194</v>
      </c>
      <c r="E1" s="14" t="s">
        <v>196</v>
      </c>
    </row>
    <row r="2" spans="1:5" ht="30.75" thickBot="1" x14ac:dyDescent="0.3">
      <c r="A2" s="2" t="s">
        <v>80</v>
      </c>
      <c r="B2" s="19"/>
      <c r="C2" s="20"/>
      <c r="D2" s="17">
        <f>IFERROR(AVERAGE(D3:D4),"falta selecionar")</f>
        <v>3.5</v>
      </c>
    </row>
    <row r="3" spans="1:5" ht="30" outlineLevel="1" x14ac:dyDescent="0.25">
      <c r="A3" s="2"/>
      <c r="B3" s="5" t="s">
        <v>81</v>
      </c>
      <c r="C3" s="12" t="s">
        <v>191</v>
      </c>
      <c r="D3" s="16">
        <f>IFERROR(VLOOKUP(C3,padrões!B$3:C$8,2,FALSE),"selecionar opção")</f>
        <v>3</v>
      </c>
      <c r="E3" s="15">
        <f t="shared" ref="E3:E7" si="0">IF(D3="selecionar opção","",D3)</f>
        <v>3</v>
      </c>
    </row>
    <row r="4" spans="1:5" ht="30" outlineLevel="1" x14ac:dyDescent="0.25">
      <c r="A4" s="5"/>
      <c r="B4" s="5" t="s">
        <v>82</v>
      </c>
      <c r="C4" s="12" t="s">
        <v>190</v>
      </c>
      <c r="D4" s="16">
        <f>IFERROR(VLOOKUP(C4,padrões!B$3:C$8,2,FALSE),"selecionar opção")</f>
        <v>4</v>
      </c>
      <c r="E4" s="15">
        <f t="shared" si="0"/>
        <v>4</v>
      </c>
    </row>
    <row r="5" spans="1:5" ht="30" outlineLevel="1" x14ac:dyDescent="0.25">
      <c r="A5" s="5"/>
      <c r="B5" s="5" t="s">
        <v>83</v>
      </c>
      <c r="C5" s="12" t="s">
        <v>192</v>
      </c>
      <c r="D5" s="16">
        <f>IFERROR(VLOOKUP(C5,padrões!B$3:C$8,2,FALSE),"selecionar opção")</f>
        <v>5</v>
      </c>
      <c r="E5" s="15">
        <f t="shared" si="0"/>
        <v>5</v>
      </c>
    </row>
    <row r="6" spans="1:5" ht="30" outlineLevel="1" x14ac:dyDescent="0.25">
      <c r="A6" s="5"/>
      <c r="B6" s="5" t="s">
        <v>84</v>
      </c>
      <c r="C6" s="12" t="s">
        <v>195</v>
      </c>
      <c r="D6" s="16">
        <f>IFERROR(VLOOKUP(C6,padrões!B$3:C$8,2,FALSE),"selecionar opção")</f>
        <v>0</v>
      </c>
      <c r="E6" s="15">
        <f t="shared" si="0"/>
        <v>0</v>
      </c>
    </row>
    <row r="7" spans="1:5" ht="30.75" outlineLevel="1" thickBot="1" x14ac:dyDescent="0.3">
      <c r="A7" s="5"/>
      <c r="B7" s="5" t="s">
        <v>85</v>
      </c>
      <c r="C7" s="12" t="s">
        <v>188</v>
      </c>
      <c r="D7" s="16">
        <f>IFERROR(VLOOKUP(C7,padrões!B$3:C$8,2,FALSE),"selecionar opção")</f>
        <v>1</v>
      </c>
      <c r="E7" s="15">
        <f t="shared" si="0"/>
        <v>1</v>
      </c>
    </row>
    <row r="8" spans="1:5" ht="30.75" thickBot="1" x14ac:dyDescent="0.3">
      <c r="A8" s="2" t="s">
        <v>86</v>
      </c>
      <c r="B8" s="19"/>
      <c r="C8" s="20"/>
      <c r="D8" s="18">
        <f>IFERROR(AVERAGE(D9:D10),"falta selecionar")</f>
        <v>2.5</v>
      </c>
    </row>
    <row r="9" spans="1:5" ht="30" outlineLevel="1" x14ac:dyDescent="0.25">
      <c r="A9" s="2"/>
      <c r="B9" s="5" t="s">
        <v>87</v>
      </c>
      <c r="C9" s="12" t="s">
        <v>188</v>
      </c>
      <c r="D9" s="16">
        <f>IFERROR(VLOOKUP(C9,padrões!B$3:C$8,2,FALSE),"selecionar opção")</f>
        <v>1</v>
      </c>
      <c r="E9" s="15">
        <f>IF(D9="selecionar opção","",D9)</f>
        <v>1</v>
      </c>
    </row>
    <row r="10" spans="1:5" ht="30" outlineLevel="1" x14ac:dyDescent="0.25">
      <c r="A10" s="5"/>
      <c r="B10" s="5" t="s">
        <v>88</v>
      </c>
      <c r="C10" s="12" t="s">
        <v>190</v>
      </c>
      <c r="D10" s="16">
        <f>IFERROR(VLOOKUP(C10,padrões!B$3:C$8,2,FALSE),"selecionar opção")</f>
        <v>4</v>
      </c>
      <c r="E10" s="15">
        <f t="shared" ref="E10:E51" si="1">IF(D10="selecionar opção","",D10)</f>
        <v>4</v>
      </c>
    </row>
    <row r="11" spans="1:5" ht="30" outlineLevel="1" x14ac:dyDescent="0.25">
      <c r="A11" s="5"/>
      <c r="B11" s="5" t="s">
        <v>89</v>
      </c>
      <c r="C11" s="12" t="s">
        <v>191</v>
      </c>
      <c r="D11" s="16">
        <f>IFERROR(VLOOKUP(C11,padrões!B$3:C$8,2,FALSE),"selecionar opção")</f>
        <v>3</v>
      </c>
      <c r="E11" s="15">
        <f t="shared" si="1"/>
        <v>3</v>
      </c>
    </row>
    <row r="12" spans="1:5" outlineLevel="1" x14ac:dyDescent="0.25">
      <c r="A12" s="5"/>
      <c r="B12" s="5" t="s">
        <v>90</v>
      </c>
      <c r="C12" s="12" t="s">
        <v>188</v>
      </c>
      <c r="D12" s="16">
        <f>IFERROR(VLOOKUP(C12,padrões!B$3:C$8,2,FALSE),"selecionar opção")</f>
        <v>1</v>
      </c>
      <c r="E12" s="15">
        <f t="shared" si="1"/>
        <v>1</v>
      </c>
    </row>
    <row r="13" spans="1:5" ht="30" outlineLevel="1" x14ac:dyDescent="0.25">
      <c r="A13" s="5"/>
      <c r="B13" s="5" t="s">
        <v>91</v>
      </c>
      <c r="C13" s="12" t="s">
        <v>191</v>
      </c>
      <c r="D13" s="16">
        <f>IFERROR(VLOOKUP(C13,padrões!B$3:C$8,2,FALSE),"selecionar opção")</f>
        <v>3</v>
      </c>
      <c r="E13" s="15">
        <f t="shared" si="1"/>
        <v>3</v>
      </c>
    </row>
    <row r="14" spans="1:5" outlineLevel="1" x14ac:dyDescent="0.25">
      <c r="A14" s="5"/>
      <c r="B14" s="5" t="s">
        <v>92</v>
      </c>
      <c r="C14" s="12" t="s">
        <v>188</v>
      </c>
      <c r="D14" s="16">
        <f>IFERROR(VLOOKUP(C14,padrões!B$3:C$8,2,FALSE),"selecionar opção")</f>
        <v>1</v>
      </c>
      <c r="E14" s="15">
        <f t="shared" si="1"/>
        <v>1</v>
      </c>
    </row>
    <row r="15" spans="1:5" ht="15.75" outlineLevel="1" thickBot="1" x14ac:dyDescent="0.3">
      <c r="A15" s="5"/>
      <c r="B15" s="5" t="s">
        <v>93</v>
      </c>
      <c r="C15" s="12" t="s">
        <v>188</v>
      </c>
      <c r="D15" s="16">
        <f>IFERROR(VLOOKUP(C15,padrões!B$3:C$8,2,FALSE),"selecionar opção")</f>
        <v>1</v>
      </c>
      <c r="E15" s="15">
        <f t="shared" si="1"/>
        <v>1</v>
      </c>
    </row>
    <row r="16" spans="1:5" ht="19.5" thickBot="1" x14ac:dyDescent="0.3">
      <c r="A16" s="2" t="s">
        <v>94</v>
      </c>
      <c r="B16" s="19"/>
      <c r="C16" s="20"/>
      <c r="D16" s="18">
        <f>IFERROR(AVERAGE(D17:D18),"falta selecionar")</f>
        <v>1.5</v>
      </c>
    </row>
    <row r="17" spans="1:5" outlineLevel="1" x14ac:dyDescent="0.25">
      <c r="A17" s="2"/>
      <c r="B17" s="5" t="s">
        <v>95</v>
      </c>
      <c r="C17" s="12" t="s">
        <v>189</v>
      </c>
      <c r="D17" s="16">
        <f>IFERROR(VLOOKUP(C17,padrões!B$3:C$8,2,FALSE),"selecionar opção")</f>
        <v>2</v>
      </c>
      <c r="E17" s="15">
        <f t="shared" si="1"/>
        <v>2</v>
      </c>
    </row>
    <row r="18" spans="1:5" ht="30.75" outlineLevel="1" thickBot="1" x14ac:dyDescent="0.3">
      <c r="A18" s="5"/>
      <c r="B18" s="5" t="s">
        <v>96</v>
      </c>
      <c r="C18" s="12" t="s">
        <v>188</v>
      </c>
      <c r="D18" s="16">
        <f>IFERROR(VLOOKUP(C18,padrões!B$3:C$8,2,FALSE),"selecionar opção")</f>
        <v>1</v>
      </c>
      <c r="E18" s="15">
        <f t="shared" si="1"/>
        <v>1</v>
      </c>
    </row>
    <row r="19" spans="1:5" ht="30.75" thickBot="1" x14ac:dyDescent="0.3">
      <c r="A19" s="2" t="s">
        <v>97</v>
      </c>
      <c r="B19" s="19"/>
      <c r="C19" s="20"/>
      <c r="D19" s="18">
        <f>IFERROR(AVERAGE(D20:D21),"falta selecionar")</f>
        <v>3.5</v>
      </c>
    </row>
    <row r="20" spans="1:5" ht="30" outlineLevel="1" x14ac:dyDescent="0.25">
      <c r="A20" s="2"/>
      <c r="B20" s="5" t="s">
        <v>98</v>
      </c>
      <c r="C20" s="12" t="s">
        <v>191</v>
      </c>
      <c r="D20" s="16">
        <f>IFERROR(VLOOKUP(C20,padrões!B$3:C$8,2,FALSE),"selecionar opção")</f>
        <v>3</v>
      </c>
      <c r="E20" s="15">
        <f t="shared" si="1"/>
        <v>3</v>
      </c>
    </row>
    <row r="21" spans="1:5" ht="30" outlineLevel="1" x14ac:dyDescent="0.25">
      <c r="A21" s="5"/>
      <c r="B21" s="5" t="s">
        <v>99</v>
      </c>
      <c r="C21" s="12" t="s">
        <v>190</v>
      </c>
      <c r="D21" s="16">
        <f>IFERROR(VLOOKUP(C21,padrões!B$3:C$8,2,FALSE),"selecionar opção")</f>
        <v>4</v>
      </c>
      <c r="E21" s="15">
        <f t="shared" si="1"/>
        <v>4</v>
      </c>
    </row>
    <row r="22" spans="1:5" ht="30" outlineLevel="1" x14ac:dyDescent="0.25">
      <c r="A22" s="5"/>
      <c r="B22" s="5" t="s">
        <v>100</v>
      </c>
      <c r="C22" s="12" t="s">
        <v>188</v>
      </c>
      <c r="D22" s="16">
        <f>IFERROR(VLOOKUP(C22,padrões!B$3:C$8,2,FALSE),"selecionar opção")</f>
        <v>1</v>
      </c>
      <c r="E22" s="15">
        <f t="shared" si="1"/>
        <v>1</v>
      </c>
    </row>
    <row r="23" spans="1:5" ht="30" outlineLevel="1" x14ac:dyDescent="0.25">
      <c r="A23" s="5"/>
      <c r="B23" s="5" t="s">
        <v>101</v>
      </c>
      <c r="C23" s="12" t="s">
        <v>191</v>
      </c>
      <c r="D23" s="16">
        <f>IFERROR(VLOOKUP(C23,padrões!B$3:C$8,2,FALSE),"selecionar opção")</f>
        <v>3</v>
      </c>
      <c r="E23" s="15">
        <f t="shared" si="1"/>
        <v>3</v>
      </c>
    </row>
    <row r="24" spans="1:5" ht="15.75" outlineLevel="1" thickBot="1" x14ac:dyDescent="0.3">
      <c r="A24" s="5"/>
      <c r="B24" s="5" t="s">
        <v>102</v>
      </c>
      <c r="C24" s="12" t="s">
        <v>188</v>
      </c>
      <c r="D24" s="16">
        <f>IFERROR(VLOOKUP(C24,padrões!B$3:C$8,2,FALSE),"selecionar opção")</f>
        <v>1</v>
      </c>
      <c r="E24" s="15">
        <f t="shared" si="1"/>
        <v>1</v>
      </c>
    </row>
    <row r="25" spans="1:5" ht="19.5" thickBot="1" x14ac:dyDescent="0.3">
      <c r="A25" s="2" t="s">
        <v>103</v>
      </c>
      <c r="B25" s="19"/>
      <c r="C25" s="20"/>
      <c r="D25" s="18">
        <f>IFERROR(AVERAGE(D26:D27),"falta selecionar")</f>
        <v>2</v>
      </c>
    </row>
    <row r="26" spans="1:5" outlineLevel="1" x14ac:dyDescent="0.25">
      <c r="A26" s="2"/>
      <c r="B26" s="5" t="s">
        <v>104</v>
      </c>
      <c r="C26" s="12" t="s">
        <v>189</v>
      </c>
      <c r="D26" s="16">
        <f>IFERROR(VLOOKUP(C26,padrões!B$3:C$8,2,FALSE),"selecionar opção")</f>
        <v>2</v>
      </c>
      <c r="E26" s="15">
        <f t="shared" si="1"/>
        <v>2</v>
      </c>
    </row>
    <row r="27" spans="1:5" outlineLevel="1" x14ac:dyDescent="0.25">
      <c r="A27" s="5"/>
      <c r="B27" s="5" t="s">
        <v>105</v>
      </c>
      <c r="C27" s="12" t="s">
        <v>189</v>
      </c>
      <c r="D27" s="16">
        <f>IFERROR(VLOOKUP(C27,padrões!B$3:C$8,2,FALSE),"selecionar opção")</f>
        <v>2</v>
      </c>
      <c r="E27" s="15">
        <f t="shared" si="1"/>
        <v>2</v>
      </c>
    </row>
    <row r="28" spans="1:5" ht="30" outlineLevel="1" x14ac:dyDescent="0.25">
      <c r="A28" s="5"/>
      <c r="B28" s="5" t="s">
        <v>106</v>
      </c>
      <c r="C28" s="12" t="s">
        <v>191</v>
      </c>
      <c r="D28" s="16">
        <f>IFERROR(VLOOKUP(C28,padrões!B$3:C$8,2,FALSE),"selecionar opção")</f>
        <v>3</v>
      </c>
      <c r="E28" s="15">
        <f t="shared" si="1"/>
        <v>3</v>
      </c>
    </row>
    <row r="29" spans="1:5" ht="30.75" outlineLevel="1" thickBot="1" x14ac:dyDescent="0.3">
      <c r="A29" s="5"/>
      <c r="B29" s="5" t="s">
        <v>107</v>
      </c>
      <c r="C29" s="12" t="s">
        <v>191</v>
      </c>
      <c r="D29" s="16">
        <f>IFERROR(VLOOKUP(C29,padrões!B$3:C$8,2,FALSE),"selecionar opção")</f>
        <v>3</v>
      </c>
      <c r="E29" s="15">
        <f t="shared" si="1"/>
        <v>3</v>
      </c>
    </row>
    <row r="30" spans="1:5" ht="19.5" thickBot="1" x14ac:dyDescent="0.3">
      <c r="A30" s="2" t="s">
        <v>108</v>
      </c>
      <c r="B30" s="19"/>
      <c r="C30" s="20"/>
      <c r="D30" s="18">
        <f>IFERROR(AVERAGE(D31:D32),"falta selecionar")</f>
        <v>1.5</v>
      </c>
    </row>
    <row r="31" spans="1:5" ht="30" outlineLevel="1" x14ac:dyDescent="0.25">
      <c r="A31" s="2"/>
      <c r="B31" s="5" t="s">
        <v>109</v>
      </c>
      <c r="C31" s="12" t="s">
        <v>191</v>
      </c>
      <c r="D31" s="16">
        <f>IFERROR(VLOOKUP(C31,padrões!B$3:C$8,2,FALSE),"selecionar opção")</f>
        <v>3</v>
      </c>
      <c r="E31" s="15">
        <f t="shared" si="1"/>
        <v>3</v>
      </c>
    </row>
    <row r="32" spans="1:5" outlineLevel="1" x14ac:dyDescent="0.25">
      <c r="A32" s="5"/>
      <c r="B32" s="5" t="s">
        <v>110</v>
      </c>
      <c r="C32" s="12" t="s">
        <v>195</v>
      </c>
      <c r="D32" s="16">
        <f>IFERROR(VLOOKUP(C32,padrões!B$3:C$8,2,FALSE),"selecionar opção")</f>
        <v>0</v>
      </c>
      <c r="E32" s="15">
        <f t="shared" si="1"/>
        <v>0</v>
      </c>
    </row>
    <row r="33" spans="1:5" ht="30.75" outlineLevel="1" thickBot="1" x14ac:dyDescent="0.3">
      <c r="A33" s="5"/>
      <c r="B33" s="5" t="s">
        <v>111</v>
      </c>
      <c r="C33" s="12" t="s">
        <v>191</v>
      </c>
      <c r="D33" s="16">
        <f>IFERROR(VLOOKUP(C33,padrões!B$3:C$8,2,FALSE),"selecionar opção")</f>
        <v>3</v>
      </c>
      <c r="E33" s="15">
        <f t="shared" si="1"/>
        <v>3</v>
      </c>
    </row>
    <row r="34" spans="1:5" ht="30.75" thickBot="1" x14ac:dyDescent="0.3">
      <c r="A34" s="2" t="s">
        <v>112</v>
      </c>
      <c r="B34" s="19"/>
      <c r="C34" s="20"/>
      <c r="D34" s="18">
        <f>IFERROR(AVERAGE(D35:D36),"falta selecionar")</f>
        <v>2.5</v>
      </c>
    </row>
    <row r="35" spans="1:5" ht="30" outlineLevel="1" x14ac:dyDescent="0.25">
      <c r="A35" s="2"/>
      <c r="B35" s="5" t="s">
        <v>113</v>
      </c>
      <c r="C35" s="12" t="s">
        <v>191</v>
      </c>
      <c r="D35" s="16">
        <f>IFERROR(VLOOKUP(C35,padrões!B$3:C$8,2,FALSE),"selecionar opção")</f>
        <v>3</v>
      </c>
      <c r="E35" s="15">
        <f t="shared" si="1"/>
        <v>3</v>
      </c>
    </row>
    <row r="36" spans="1:5" ht="30" outlineLevel="1" x14ac:dyDescent="0.25">
      <c r="A36" s="5"/>
      <c r="B36" s="5" t="s">
        <v>114</v>
      </c>
      <c r="C36" s="12" t="s">
        <v>189</v>
      </c>
      <c r="D36" s="16">
        <f>IFERROR(VLOOKUP(C36,padrões!B$3:C$8,2,FALSE),"selecionar opção")</f>
        <v>2</v>
      </c>
      <c r="E36" s="15">
        <f t="shared" si="1"/>
        <v>2</v>
      </c>
    </row>
    <row r="37" spans="1:5" ht="30" outlineLevel="1" x14ac:dyDescent="0.25">
      <c r="A37" s="5"/>
      <c r="B37" s="5" t="s">
        <v>115</v>
      </c>
      <c r="C37" s="12" t="s">
        <v>191</v>
      </c>
      <c r="D37" s="16">
        <f>IFERROR(VLOOKUP(C37,padrões!B$3:C$8,2,FALSE),"selecionar opção")</f>
        <v>3</v>
      </c>
      <c r="E37" s="15">
        <f t="shared" si="1"/>
        <v>3</v>
      </c>
    </row>
    <row r="38" spans="1:5" ht="30" outlineLevel="1" x14ac:dyDescent="0.25">
      <c r="A38" s="5"/>
      <c r="B38" s="5" t="s">
        <v>116</v>
      </c>
      <c r="C38" s="12" t="s">
        <v>191</v>
      </c>
      <c r="D38" s="16">
        <f>IFERROR(VLOOKUP(C38,padrões!B$3:C$8,2,FALSE),"selecionar opção")</f>
        <v>3</v>
      </c>
      <c r="E38" s="15">
        <f t="shared" si="1"/>
        <v>3</v>
      </c>
    </row>
    <row r="39" spans="1:5" ht="30" outlineLevel="1" x14ac:dyDescent="0.25">
      <c r="A39" s="5"/>
      <c r="B39" s="5" t="s">
        <v>117</v>
      </c>
      <c r="C39" s="12" t="s">
        <v>191</v>
      </c>
      <c r="D39" s="16">
        <f>IFERROR(VLOOKUP(C39,padrões!B$3:C$8,2,FALSE),"selecionar opção")</f>
        <v>3</v>
      </c>
      <c r="E39" s="15">
        <f t="shared" si="1"/>
        <v>3</v>
      </c>
    </row>
    <row r="40" spans="1:5" outlineLevel="1" x14ac:dyDescent="0.25">
      <c r="A40" s="5"/>
      <c r="B40" s="5" t="s">
        <v>118</v>
      </c>
      <c r="C40" s="12" t="s">
        <v>189</v>
      </c>
      <c r="D40" s="16">
        <f>IFERROR(VLOOKUP(C40,padrões!B$3:C$8,2,FALSE),"selecionar opção")</f>
        <v>2</v>
      </c>
      <c r="E40" s="15">
        <f t="shared" si="1"/>
        <v>2</v>
      </c>
    </row>
    <row r="41" spans="1:5" ht="30" outlineLevel="1" x14ac:dyDescent="0.25">
      <c r="A41" s="5"/>
      <c r="B41" s="5" t="s">
        <v>119</v>
      </c>
      <c r="C41" s="12" t="s">
        <v>191</v>
      </c>
      <c r="D41" s="16">
        <f>IFERROR(VLOOKUP(C41,padrões!B$3:C$8,2,FALSE),"selecionar opção")</f>
        <v>3</v>
      </c>
      <c r="E41" s="15">
        <f t="shared" si="1"/>
        <v>3</v>
      </c>
    </row>
    <row r="42" spans="1:5" outlineLevel="1" x14ac:dyDescent="0.25">
      <c r="A42" s="5"/>
      <c r="B42" s="5" t="s">
        <v>120</v>
      </c>
      <c r="C42" s="12" t="s">
        <v>195</v>
      </c>
      <c r="D42" s="16">
        <f>IFERROR(VLOOKUP(C42,padrões!B$3:C$8,2,FALSE),"selecionar opção")</f>
        <v>0</v>
      </c>
      <c r="E42" s="15">
        <f t="shared" si="1"/>
        <v>0</v>
      </c>
    </row>
    <row r="43" spans="1:5" ht="30" outlineLevel="1" x14ac:dyDescent="0.25">
      <c r="A43" s="5"/>
      <c r="B43" s="5" t="s">
        <v>121</v>
      </c>
      <c r="C43" s="12" t="s">
        <v>189</v>
      </c>
      <c r="D43" s="16">
        <f>IFERROR(VLOOKUP(C43,padrões!B$3:C$8,2,FALSE),"selecionar opção")</f>
        <v>2</v>
      </c>
      <c r="E43" s="15">
        <f t="shared" si="1"/>
        <v>2</v>
      </c>
    </row>
    <row r="44" spans="1:5" ht="30.75" outlineLevel="1" thickBot="1" x14ac:dyDescent="0.3">
      <c r="A44" s="5"/>
      <c r="B44" s="5" t="s">
        <v>122</v>
      </c>
      <c r="C44" s="12" t="s">
        <v>189</v>
      </c>
      <c r="D44" s="16">
        <f>IFERROR(VLOOKUP(C44,padrões!B$3:C$8,2,FALSE),"selecionar opção")</f>
        <v>2</v>
      </c>
      <c r="E44" s="15">
        <f t="shared" si="1"/>
        <v>2</v>
      </c>
    </row>
    <row r="45" spans="1:5" ht="30.75" thickBot="1" x14ac:dyDescent="0.3">
      <c r="A45" s="2" t="s">
        <v>123</v>
      </c>
      <c r="B45" s="19"/>
      <c r="C45" s="20"/>
      <c r="D45" s="18">
        <f>IFERROR(AVERAGE(D46:D47),"falta selecionar")</f>
        <v>1</v>
      </c>
    </row>
    <row r="46" spans="1:5" outlineLevel="1" x14ac:dyDescent="0.25">
      <c r="A46" s="2"/>
      <c r="B46" s="5" t="s">
        <v>124</v>
      </c>
      <c r="C46" s="12" t="s">
        <v>188</v>
      </c>
      <c r="D46" s="16">
        <f>IFERROR(VLOOKUP(C46,padrões!B$3:C$8,2,FALSE),"selecionar opção")</f>
        <v>1</v>
      </c>
      <c r="E46" s="15">
        <f t="shared" si="1"/>
        <v>1</v>
      </c>
    </row>
    <row r="47" spans="1:5" outlineLevel="1" x14ac:dyDescent="0.25">
      <c r="A47" s="5"/>
      <c r="B47" s="5" t="s">
        <v>125</v>
      </c>
      <c r="C47" s="12" t="s">
        <v>188</v>
      </c>
      <c r="D47" s="16">
        <f>IFERROR(VLOOKUP(C47,padrões!B$3:C$8,2,FALSE),"selecionar opção")</f>
        <v>1</v>
      </c>
      <c r="E47" s="15">
        <f t="shared" si="1"/>
        <v>1</v>
      </c>
    </row>
    <row r="48" spans="1:5" outlineLevel="1" x14ac:dyDescent="0.25">
      <c r="A48" s="5"/>
      <c r="B48" s="5" t="s">
        <v>126</v>
      </c>
      <c r="C48" s="12" t="s">
        <v>195</v>
      </c>
      <c r="D48" s="16">
        <f>IFERROR(VLOOKUP(C48,padrões!B$3:C$8,2,FALSE),"selecionar opção")</f>
        <v>0</v>
      </c>
      <c r="E48" s="15">
        <f t="shared" si="1"/>
        <v>0</v>
      </c>
    </row>
    <row r="49" spans="1:5" ht="30" outlineLevel="1" x14ac:dyDescent="0.25">
      <c r="A49" s="5"/>
      <c r="B49" s="5" t="s">
        <v>127</v>
      </c>
      <c r="C49" s="12" t="s">
        <v>195</v>
      </c>
      <c r="D49" s="16">
        <f>IFERROR(VLOOKUP(C49,padrões!B$3:C$8,2,FALSE),"selecionar opção")</f>
        <v>0</v>
      </c>
      <c r="E49" s="15">
        <f t="shared" si="1"/>
        <v>0</v>
      </c>
    </row>
    <row r="50" spans="1:5" outlineLevel="1" x14ac:dyDescent="0.25">
      <c r="A50" s="5"/>
      <c r="B50" s="5" t="s">
        <v>128</v>
      </c>
      <c r="C50" s="12" t="s">
        <v>195</v>
      </c>
      <c r="D50" s="16">
        <f>IFERROR(VLOOKUP(C50,padrões!B$3:C$8,2,FALSE),"selecionar opção")</f>
        <v>0</v>
      </c>
      <c r="E50" s="15">
        <f t="shared" si="1"/>
        <v>0</v>
      </c>
    </row>
    <row r="51" spans="1:5" ht="30" outlineLevel="1" x14ac:dyDescent="0.25">
      <c r="A51" s="5"/>
      <c r="B51" s="5" t="s">
        <v>129</v>
      </c>
      <c r="C51" s="12" t="s">
        <v>195</v>
      </c>
      <c r="D51" s="16">
        <f>IFERROR(VLOOKUP(C51,padrões!B$3:C$8,2,FALSE),"selecionar opção")</f>
        <v>0</v>
      </c>
      <c r="E51" s="15">
        <f t="shared" si="1"/>
        <v>0</v>
      </c>
    </row>
  </sheetData>
  <conditionalFormatting sqref="D2:D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048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{9FB70D55-3CED-4FB7-9D9F-DBEA837DCAC4}</x14:id>
        </ext>
      </extLst>
    </cfRule>
  </conditionalFormatting>
  <dataValidations count="1">
    <dataValidation type="list" allowBlank="1" showInputMessage="1" showErrorMessage="1" sqref="C3:C7 C9:C15 C17:C18 C20:C24 C46:C1048576 C31:C33 C26:C29 C35:C44" xr:uid="{954A290B-7510-416D-B658-267E149AE42D}">
      <formula1>prontidao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70D55-3CED-4FB7-9D9F-DBEA837DC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8309-6E14-41C8-BD34-F30BE771F791}">
  <dimension ref="B2:C8"/>
  <sheetViews>
    <sheetView showGridLines="0" zoomScale="120" zoomScaleNormal="120" workbookViewId="0">
      <selection activeCell="F7" sqref="F7"/>
    </sheetView>
  </sheetViews>
  <sheetFormatPr defaultRowHeight="15" x14ac:dyDescent="0.25"/>
  <cols>
    <col min="2" max="2" width="18.7109375" style="10" customWidth="1"/>
    <col min="3" max="3" width="9.140625" style="7"/>
  </cols>
  <sheetData>
    <row r="2" spans="2:3" x14ac:dyDescent="0.25">
      <c r="B2" s="34" t="s">
        <v>187</v>
      </c>
      <c r="C2" s="34"/>
    </row>
    <row r="3" spans="2:3" x14ac:dyDescent="0.25">
      <c r="B3" s="12" t="s">
        <v>195</v>
      </c>
      <c r="C3" s="13">
        <v>0</v>
      </c>
    </row>
    <row r="4" spans="2:3" ht="30" x14ac:dyDescent="0.25">
      <c r="B4" s="12" t="s">
        <v>188</v>
      </c>
      <c r="C4" s="13">
        <v>1</v>
      </c>
    </row>
    <row r="5" spans="2:3" x14ac:dyDescent="0.25">
      <c r="B5" s="12" t="s">
        <v>189</v>
      </c>
      <c r="C5" s="13">
        <v>2</v>
      </c>
    </row>
    <row r="6" spans="2:3" ht="30" x14ac:dyDescent="0.25">
      <c r="B6" s="12" t="s">
        <v>191</v>
      </c>
      <c r="C6" s="13">
        <v>3</v>
      </c>
    </row>
    <row r="7" spans="2:3" ht="30" x14ac:dyDescent="0.25">
      <c r="B7" s="12" t="s">
        <v>190</v>
      </c>
      <c r="C7" s="13">
        <v>4</v>
      </c>
    </row>
    <row r="8" spans="2:3" ht="30" x14ac:dyDescent="0.25">
      <c r="B8" s="12" t="s">
        <v>192</v>
      </c>
      <c r="C8" s="13">
        <v>5</v>
      </c>
    </row>
  </sheetData>
  <sheetProtection algorithmName="SHA-512" hashValue="QF/6CDfJ1SYQ4fN27OLCegVDqpg6PTYavQRR9476e3bd2yY0zp+U7DbamNv7dTeF8ZmVUQ5WDpUlop7gMqNyww==" saltValue="PMtSbPadaJ4qj+b2laGwHA==" spinCount="100000" sheet="1" objects="1" scenarios="1" selectLockedCells="1" selectUnlockedCells="1"/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Instruções</vt:lpstr>
      <vt:lpstr>Visão geral</vt:lpstr>
      <vt:lpstr>checkist de barreiras</vt:lpstr>
      <vt:lpstr>checklist da metodologia</vt:lpstr>
      <vt:lpstr>checklist de práticas</vt:lpstr>
      <vt:lpstr>padrões</vt:lpstr>
      <vt:lpstr>prontidao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Rozenfeld</dc:creator>
  <cp:lastModifiedBy>Henrique Rozenfeld</cp:lastModifiedBy>
  <dcterms:created xsi:type="dcterms:W3CDTF">2024-11-23T10:43:54Z</dcterms:created>
  <dcterms:modified xsi:type="dcterms:W3CDTF">2024-11-27T10:02:05Z</dcterms:modified>
</cp:coreProperties>
</file>